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activeTab="3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G8" i="4"/>
  <c r="G7"/>
  <c r="F8"/>
  <c r="F7"/>
  <c r="G8" i="3"/>
  <c r="E8" i="4" l="1"/>
  <c r="E7"/>
  <c r="C8"/>
  <c r="C7"/>
  <c r="F7" i="3"/>
  <c r="F8"/>
  <c r="I10" i="2" l="1"/>
  <c r="I8"/>
  <c r="G7" i="3" l="1"/>
  <c r="H8"/>
  <c r="G9" i="1" l="1"/>
  <c r="G8"/>
  <c r="I9" i="4" l="1"/>
  <c r="H9"/>
  <c r="H7" i="3" l="1"/>
  <c r="C9" i="4" l="1"/>
  <c r="J8" l="1"/>
  <c r="J7"/>
  <c r="K7" s="1"/>
  <c r="J9" l="1"/>
  <c r="D9"/>
  <c r="K8"/>
  <c r="E9"/>
  <c r="K7" i="3"/>
  <c r="F9" i="4" l="1"/>
  <c r="K8" i="3"/>
  <c r="G9" i="4"/>
  <c r="K9" s="1"/>
  <c r="B9"/>
</calcChain>
</file>

<file path=xl/sharedStrings.xml><?xml version="1.0" encoding="utf-8"?>
<sst xmlns="http://schemas.openxmlformats.org/spreadsheetml/2006/main" count="116" uniqueCount="88">
  <si>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</si>
  <si>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</si>
  <si>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</si>
  <si>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</si>
  <si>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</si>
  <si>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</si>
  <si>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</si>
  <si>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</si>
  <si>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</si>
  <si>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</si>
  <si>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</si>
  <si>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</si>
  <si>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</si>
  <si>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</si>
  <si>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</si>
  <si>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</si>
  <si>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</si>
  <si>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</si>
  <si>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</si>
  <si>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</si>
  <si>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</si>
  <si>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</si>
  <si>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</si>
  <si>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</si>
  <si>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</si>
  <si>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</si>
  <si>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</si>
  <si>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</si>
  <si>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</si>
  <si>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</si>
  <si>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</si>
  <si>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</si>
  <si>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</si>
  <si>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</si>
  <si>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</si>
  <si>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</si>
  <si>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</si>
  <si>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</si>
  <si>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</si>
  <si>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</si>
  <si>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</si>
  <si>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</si>
  <si>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</si>
  <si>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</si>
  <si>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</si>
  <si>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</si>
  <si>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</si>
  <si>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</si>
  <si>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</si>
  <si>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</si>
  <si>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</si>
  <si>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</si>
  <si>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</si>
  <si>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</si>
  <si>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</si>
  <si>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</si>
  <si>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</si>
  <si>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</si>
  <si>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</si>
  <si>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</si>
  <si>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</si>
  <si>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</si>
  <si>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</si>
  <si>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</si>
  <si>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</si>
  <si>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</si>
  <si>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</si>
  <si>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</si>
  <si>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</si>
  <si>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</si>
  <si>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</si>
  <si>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</si>
  <si>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0</t>
    </r>
  </si>
  <si>
    <t>7.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</si>
  <si>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август   2015 года</t>
  </si>
  <si>
    <t>за  август (с 01.08 по 31.08)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</si>
  <si>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2827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</si>
  <si>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3 услуги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</si>
  <si>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35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</si>
  <si>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17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</si>
  <si>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1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</si>
  <si>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2883 услу</t>
    </r>
    <r>
      <rPr>
        <sz val="11"/>
        <color theme="1"/>
        <rFont val="Times New Roman"/>
        <family val="1"/>
        <charset val="204"/>
      </rPr>
      <t>г</t>
    </r>
  </si>
  <si>
    <t>За август  месяц (квартал)</t>
  </si>
  <si>
    <t>за август месяц</t>
  </si>
  <si>
    <t>Поступления денежных средст из окружного бюджета на 31.08.2015 г. - 3 693 900,00</t>
  </si>
  <si>
    <t>Поступления денежных средст из местного бюджета на 31.08.2015 г. - 9 139 988,00</t>
  </si>
  <si>
    <t>Кассовые расходы  по муниципальному заданияю на 31.08.2015 г. -  12 826 882,67 рублей, из них</t>
  </si>
  <si>
    <t>кассовые расходы по окружным денежным средствам на 31.08.2015г. - 3 691 048,84 рублей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</si>
</sst>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#,##0.0;[Red]#,##0.0"/>
    <numFmt numFmtId="166" formatCode="h:mm;@"/>
    <numFmt numFmtId="167" formatCode="[$-F400]h:mm:ss\ AM/PM"/>
    <numFmt numFmtId="168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opLeftCell="A4" workbookViewId="0">
      <selection activeCell="B12" sqref="B12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7" t="s">
        <v>74</v>
      </c>
      <c r="B1" s="68"/>
      <c r="C1" s="68"/>
      <c r="D1" s="68"/>
      <c r="E1" s="68"/>
      <c r="F1" s="68"/>
      <c r="G1" s="68"/>
      <c r="H1" s="68"/>
    </row>
    <row r="2" spans="1:8" ht="18.75" customHeight="1">
      <c r="A2" s="67"/>
      <c r="B2" s="67"/>
      <c r="C2" s="67"/>
      <c r="D2" s="67"/>
      <c r="E2" s="67"/>
      <c r="F2" s="67"/>
      <c r="G2" s="67"/>
      <c r="H2" s="67"/>
    </row>
    <row r="3" spans="1:8" ht="18.75" customHeight="1">
      <c r="A3" s="67" t="s">
        <v>11</v>
      </c>
      <c r="B3" s="67"/>
      <c r="C3" s="67"/>
      <c r="D3" s="67"/>
      <c r="E3" s="67"/>
      <c r="F3" s="67"/>
      <c r="G3" s="67"/>
      <c r="H3" s="67"/>
    </row>
    <row r="4" spans="1:8" ht="15.75" thickBot="1"/>
    <row r="5" spans="1:8" ht="45.75" customHeight="1" thickBot="1">
      <c r="A5" s="65" t="s">
        <v>0</v>
      </c>
      <c r="B5" s="65" t="s">
        <v>1</v>
      </c>
      <c r="C5" s="65" t="s">
        <v>2</v>
      </c>
      <c r="D5" s="65" t="s">
        <v>56</v>
      </c>
      <c r="E5" s="69" t="s">
        <v>3</v>
      </c>
      <c r="F5" s="70"/>
      <c r="G5" s="65" t="s">
        <v>4</v>
      </c>
      <c r="H5" s="65" t="s">
        <v>5</v>
      </c>
    </row>
    <row r="6" spans="1:8" ht="47.25" customHeight="1" thickBot="1">
      <c r="A6" s="66"/>
      <c r="B6" s="66"/>
      <c r="C6" s="66"/>
      <c r="D6" s="66"/>
      <c r="E6" s="3" t="s">
        <v>75</v>
      </c>
      <c r="F6" s="1" t="s">
        <v>6</v>
      </c>
      <c r="G6" s="66"/>
      <c r="H6" s="66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2827</v>
      </c>
      <c r="F8" s="39">
        <v>24248</v>
      </c>
      <c r="G8" s="40">
        <f>F8/D8*100%</f>
        <v>0.69279999999999997</v>
      </c>
      <c r="H8" s="35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39">
        <v>9300</v>
      </c>
      <c r="E9" s="53">
        <v>380</v>
      </c>
      <c r="F9" s="39">
        <v>4765</v>
      </c>
      <c r="G9" s="40">
        <f>F9/D9*100%</f>
        <v>0.51236559139784943</v>
      </c>
      <c r="H9" s="35" t="s">
        <v>71</v>
      </c>
    </row>
    <row r="10" spans="1:8">
      <c r="A10" s="46" t="s">
        <v>62</v>
      </c>
      <c r="B10" s="46" t="s">
        <v>76</v>
      </c>
      <c r="C10" s="46"/>
      <c r="D10" s="46"/>
    </row>
    <row r="11" spans="1:8" ht="12.75" customHeight="1">
      <c r="A11" t="s">
        <v>61</v>
      </c>
      <c r="B11" s="64" t="s">
        <v>77</v>
      </c>
      <c r="C11" s="64"/>
      <c r="D11" s="64"/>
    </row>
    <row r="12" spans="1:8" ht="13.5" customHeight="1">
      <c r="A12" s="44" t="s">
        <v>63</v>
      </c>
      <c r="B12" s="43" t="s">
        <v>78</v>
      </c>
      <c r="C12" s="44"/>
      <c r="D12" s="44"/>
      <c r="E12" s="44"/>
      <c r="F12" s="44"/>
      <c r="G12" s="44"/>
      <c r="H12" s="44"/>
    </row>
    <row r="13" spans="1:8">
      <c r="A13" s="63" t="s">
        <v>72</v>
      </c>
      <c r="B13" s="63"/>
      <c r="C13" s="63"/>
      <c r="D13" s="63"/>
      <c r="E13" s="63"/>
      <c r="F13" s="63"/>
      <c r="G13" s="63"/>
      <c r="H13" s="63"/>
    </row>
    <row r="14" spans="1:8">
      <c r="A14" t="s">
        <v>64</v>
      </c>
      <c r="B14" s="45" t="s">
        <v>79</v>
      </c>
    </row>
    <row r="15" spans="1:8">
      <c r="A15" t="s">
        <v>65</v>
      </c>
      <c r="B15" s="46" t="s">
        <v>68</v>
      </c>
    </row>
    <row r="16" spans="1:8">
      <c r="A16" t="s">
        <v>73</v>
      </c>
      <c r="B16" s="46" t="s">
        <v>80</v>
      </c>
    </row>
    <row r="17" spans="1:8">
      <c r="B17" s="46" t="s">
        <v>81</v>
      </c>
    </row>
    <row r="18" spans="1:8">
      <c r="A18" t="s">
        <v>69</v>
      </c>
    </row>
    <row r="19" spans="1:8">
      <c r="B19" s="43"/>
    </row>
    <row r="20" spans="1:8">
      <c r="A20" s="44"/>
      <c r="B20" s="43"/>
      <c r="C20" s="44"/>
      <c r="D20" s="44"/>
      <c r="E20" s="44"/>
      <c r="F20" s="44"/>
      <c r="G20" s="44"/>
      <c r="H20" s="44"/>
    </row>
    <row r="21" spans="1:8">
      <c r="A21" s="63"/>
      <c r="B21" s="63"/>
      <c r="C21" s="63"/>
      <c r="D21" s="63"/>
      <c r="E21" s="63"/>
      <c r="F21" s="63"/>
      <c r="G21" s="63"/>
      <c r="H21" s="63"/>
    </row>
    <row r="22" spans="1:8">
      <c r="B22" s="45"/>
    </row>
    <row r="23" spans="1:8">
      <c r="B23" s="46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selection activeCell="B17" sqref="B17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9" ht="6.75" customHeight="1" thickBot="1"/>
    <row r="3" spans="1:19" ht="15.75" thickBot="1">
      <c r="A3" s="65" t="s">
        <v>0</v>
      </c>
      <c r="B3" s="65" t="s">
        <v>13</v>
      </c>
      <c r="C3" s="79" t="s">
        <v>51</v>
      </c>
      <c r="D3" s="65" t="s">
        <v>14</v>
      </c>
      <c r="E3" s="82" t="s">
        <v>15</v>
      </c>
      <c r="F3" s="83"/>
      <c r="G3" s="83"/>
      <c r="H3" s="83"/>
      <c r="I3" s="83"/>
      <c r="J3" s="84"/>
    </row>
    <row r="4" spans="1:19" ht="20.25" customHeight="1" thickBot="1">
      <c r="A4" s="78"/>
      <c r="B4" s="78"/>
      <c r="C4" s="80"/>
      <c r="D4" s="78"/>
      <c r="E4" s="82" t="s">
        <v>82</v>
      </c>
      <c r="F4" s="83"/>
      <c r="G4" s="84"/>
      <c r="H4" s="82" t="s">
        <v>16</v>
      </c>
      <c r="I4" s="83"/>
      <c r="J4" s="84"/>
    </row>
    <row r="5" spans="1:19" ht="49.5" thickBot="1">
      <c r="A5" s="66"/>
      <c r="B5" s="66"/>
      <c r="C5" s="81"/>
      <c r="D5" s="66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2" t="s">
        <v>19</v>
      </c>
      <c r="B7" s="73"/>
      <c r="C7" s="73"/>
      <c r="D7" s="73"/>
      <c r="E7" s="73"/>
      <c r="F7" s="73"/>
      <c r="G7" s="73"/>
      <c r="H7" s="73"/>
      <c r="I7" s="73"/>
      <c r="J7" s="74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60">
        <v>0</v>
      </c>
      <c r="G8" s="28"/>
      <c r="H8" s="6" t="s">
        <v>57</v>
      </c>
      <c r="I8" s="55">
        <f>(0.04)/8</f>
        <v>5.0000000000000001E-3</v>
      </c>
      <c r="J8" s="28" t="s">
        <v>53</v>
      </c>
      <c r="L8" s="52"/>
      <c r="M8" s="51"/>
      <c r="N8" s="51"/>
      <c r="O8" s="51"/>
      <c r="P8" s="51"/>
      <c r="Q8" s="51"/>
      <c r="R8" s="51"/>
      <c r="S8" s="51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6" t="s">
        <v>25</v>
      </c>
      <c r="F9" s="50">
        <v>6.12</v>
      </c>
      <c r="G9" s="36"/>
      <c r="H9" s="36" t="s">
        <v>25</v>
      </c>
      <c r="I9" s="55">
        <v>10.41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97.6</v>
      </c>
      <c r="G10" s="6"/>
      <c r="H10" s="54">
        <v>0.75</v>
      </c>
      <c r="I10" s="62">
        <f>(56+100+97+98+98.6+99.5+98.6+97.6)/8</f>
        <v>93.162500000000009</v>
      </c>
      <c r="J10" s="28" t="s">
        <v>55</v>
      </c>
    </row>
    <row r="11" spans="1:19" ht="36.75" customHeight="1" thickBot="1">
      <c r="A11" s="75" t="s">
        <v>28</v>
      </c>
      <c r="B11" s="76"/>
      <c r="C11" s="76"/>
      <c r="D11" s="76"/>
      <c r="E11" s="76"/>
      <c r="F11" s="76"/>
      <c r="G11" s="76"/>
      <c r="H11" s="76"/>
      <c r="I11" s="76"/>
      <c r="J11" s="77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6" t="s">
        <v>25</v>
      </c>
      <c r="F12" s="36">
        <v>2.59</v>
      </c>
      <c r="G12" s="36"/>
      <c r="H12" s="36" t="s">
        <v>25</v>
      </c>
      <c r="I12" s="55">
        <v>7.31</v>
      </c>
      <c r="J12" s="50" t="s">
        <v>54</v>
      </c>
    </row>
    <row r="13" spans="1:19" ht="146.25" customHeight="1" thickBot="1">
      <c r="A13" s="4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1" t="s">
        <v>70</v>
      </c>
      <c r="B15" s="71"/>
      <c r="C15" s="71"/>
      <c r="D15" s="71"/>
      <c r="E15" s="71"/>
      <c r="F15" s="71"/>
      <c r="G15" s="71"/>
      <c r="H15" s="71"/>
      <c r="I15" s="71"/>
      <c r="J15" s="71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F8" sqref="F8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7.25" customHeight="1" thickBot="1">
      <c r="A4" s="87" t="s">
        <v>32</v>
      </c>
      <c r="B4" s="87" t="s">
        <v>33</v>
      </c>
      <c r="C4" s="69" t="s">
        <v>34</v>
      </c>
      <c r="D4" s="70"/>
      <c r="E4" s="69" t="s">
        <v>35</v>
      </c>
      <c r="F4" s="70"/>
      <c r="G4" s="69" t="s">
        <v>36</v>
      </c>
      <c r="H4" s="70"/>
      <c r="I4" s="69" t="s">
        <v>58</v>
      </c>
      <c r="J4" s="70"/>
      <c r="K4" s="65" t="s">
        <v>37</v>
      </c>
      <c r="L4" s="85" t="s">
        <v>38</v>
      </c>
    </row>
    <row r="5" spans="1:12" ht="33.75" customHeight="1" thickBot="1">
      <c r="A5" s="88"/>
      <c r="B5" s="88"/>
      <c r="C5" s="9" t="s">
        <v>83</v>
      </c>
      <c r="D5" s="9" t="s">
        <v>6</v>
      </c>
      <c r="E5" s="9" t="s">
        <v>83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6"/>
      <c r="L5" s="86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2827</v>
      </c>
      <c r="D7" s="20">
        <v>24248</v>
      </c>
      <c r="E7" s="41">
        <v>1650400.17</v>
      </c>
      <c r="F7" s="42">
        <f>9606257.47+E7</f>
        <v>11256657.640000001</v>
      </c>
      <c r="G7" s="42">
        <f>E7/C7</f>
        <v>583.79914043155281</v>
      </c>
      <c r="H7" s="49">
        <f>F7/D7</f>
        <v>464.23035466842629</v>
      </c>
      <c r="I7" s="32">
        <v>18334855</v>
      </c>
      <c r="J7" s="26">
        <v>523.85</v>
      </c>
      <c r="K7" s="25">
        <f>H7/J7</f>
        <v>0.88618947154419447</v>
      </c>
      <c r="L7" s="21"/>
    </row>
    <row r="8" spans="1:12" ht="105.75" thickBot="1">
      <c r="A8" s="7">
        <v>2</v>
      </c>
      <c r="B8" s="17" t="s">
        <v>42</v>
      </c>
      <c r="C8" s="3">
        <v>380</v>
      </c>
      <c r="D8" s="3">
        <v>4765</v>
      </c>
      <c r="E8" s="42">
        <v>180441.66</v>
      </c>
      <c r="F8" s="48">
        <f>2305270.62+E8</f>
        <v>2485712.2800000003</v>
      </c>
      <c r="G8" s="42">
        <f>E8/C8</f>
        <v>474.84647368421054</v>
      </c>
      <c r="H8" s="49">
        <f>F8/D8</f>
        <v>521.66049947534111</v>
      </c>
      <c r="I8" s="31">
        <v>3383457</v>
      </c>
      <c r="J8" s="27">
        <v>363.82</v>
      </c>
      <c r="K8" s="25">
        <f>H8/J8</f>
        <v>1.43384228320417</v>
      </c>
      <c r="L8" s="18"/>
    </row>
    <row r="10" spans="1:12" ht="32.25" customHeight="1">
      <c r="A10" s="63" t="s">
        <v>59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tabSelected="1" workbookViewId="0">
      <selection activeCell="L23" sqref="L23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5.75" customHeight="1" thickBot="1">
      <c r="A4" s="87" t="s">
        <v>32</v>
      </c>
      <c r="B4" s="69" t="s">
        <v>35</v>
      </c>
      <c r="C4" s="70"/>
      <c r="D4" s="69" t="s">
        <v>44</v>
      </c>
      <c r="E4" s="70"/>
      <c r="F4" s="69" t="s">
        <v>45</v>
      </c>
      <c r="G4" s="70"/>
      <c r="H4" s="69" t="s">
        <v>66</v>
      </c>
      <c r="I4" s="89"/>
      <c r="J4" s="70"/>
      <c r="K4" s="65" t="s">
        <v>46</v>
      </c>
      <c r="L4" s="65" t="s">
        <v>38</v>
      </c>
    </row>
    <row r="5" spans="1:12" ht="37.5" thickBot="1">
      <c r="A5" s="88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6"/>
      <c r="L5" s="66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0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1">
        <v>1650400.17</v>
      </c>
      <c r="C7" s="41">
        <f>9606257.47+B7</f>
        <v>11256657.640000001</v>
      </c>
      <c r="D7" s="41">
        <v>2811.45</v>
      </c>
      <c r="E7" s="41">
        <f>123650.84+D7</f>
        <v>126462.29</v>
      </c>
      <c r="F7" s="41">
        <f>B7+D7</f>
        <v>1653211.6199999999</v>
      </c>
      <c r="G7" s="41">
        <f>C7+E7</f>
        <v>11383119.93</v>
      </c>
      <c r="H7" s="33">
        <v>18334855</v>
      </c>
      <c r="I7" s="33">
        <v>241740</v>
      </c>
      <c r="J7" s="32">
        <f>H7+I7</f>
        <v>18576595</v>
      </c>
      <c r="K7" s="29">
        <f>G7/J7</f>
        <v>0.6127667600009582</v>
      </c>
      <c r="L7" s="11"/>
    </row>
    <row r="8" spans="1:12" ht="15.75" thickBot="1">
      <c r="A8" s="20">
        <v>2</v>
      </c>
      <c r="B8" s="42">
        <v>180441.66</v>
      </c>
      <c r="C8" s="42">
        <f>2305270.62+B8</f>
        <v>2485712.2800000003</v>
      </c>
      <c r="D8" s="42">
        <v>519.26</v>
      </c>
      <c r="E8" s="42">
        <f>22837.11+D8</f>
        <v>23356.37</v>
      </c>
      <c r="F8" s="42">
        <f>B8+D8</f>
        <v>180960.92</v>
      </c>
      <c r="G8" s="42">
        <f>C8+E8</f>
        <v>2509068.6500000004</v>
      </c>
      <c r="H8" s="34">
        <v>3383457</v>
      </c>
      <c r="I8" s="34">
        <v>44648</v>
      </c>
      <c r="J8" s="31">
        <f>H8+I8</f>
        <v>3428105</v>
      </c>
      <c r="K8" s="23">
        <f>G8/J8</f>
        <v>0.73191126001099749</v>
      </c>
      <c r="L8" s="20"/>
    </row>
    <row r="9" spans="1:12" s="30" customFormat="1" ht="20.25" customHeight="1" thickBot="1">
      <c r="A9" s="56"/>
      <c r="B9" s="57">
        <f>SUM(B7:B8)</f>
        <v>1830841.8299999998</v>
      </c>
      <c r="C9" s="57">
        <f>SUM(C7:C8)</f>
        <v>13742369.920000002</v>
      </c>
      <c r="D9" s="57">
        <f t="shared" ref="D9:J9" si="0">SUM(D7:D8)</f>
        <v>3330.71</v>
      </c>
      <c r="E9" s="57">
        <f t="shared" si="0"/>
        <v>149818.66</v>
      </c>
      <c r="F9" s="57">
        <f t="shared" si="0"/>
        <v>1834172.5399999998</v>
      </c>
      <c r="G9" s="57">
        <f>SUM(G7:G8)</f>
        <v>13892188.58</v>
      </c>
      <c r="H9" s="58">
        <f>SUM(H7:H8)</f>
        <v>21718312</v>
      </c>
      <c r="I9" s="58">
        <f>SUM(I7:I8)</f>
        <v>286388</v>
      </c>
      <c r="J9" s="58">
        <f t="shared" si="0"/>
        <v>22004700</v>
      </c>
      <c r="K9" s="24">
        <f>G9/J9</f>
        <v>0.63132824260271669</v>
      </c>
      <c r="L9" s="59"/>
    </row>
    <row r="10" spans="1:12" s="30" customFormat="1" ht="15.75" customHeight="1">
      <c r="A10" s="91" t="s">
        <v>85</v>
      </c>
      <c r="B10" s="91"/>
      <c r="C10" s="91"/>
      <c r="D10" s="91"/>
      <c r="E10" s="91"/>
      <c r="F10" s="91"/>
      <c r="G10" s="91"/>
      <c r="H10" s="91"/>
      <c r="I10" s="91"/>
      <c r="J10" s="91"/>
      <c r="K10" s="38"/>
      <c r="L10" s="37"/>
    </row>
    <row r="11" spans="1:12" s="30" customFormat="1" ht="20.25" customHeight="1">
      <c r="A11" s="91" t="s">
        <v>84</v>
      </c>
      <c r="B11" s="91"/>
      <c r="C11" s="91"/>
      <c r="D11" s="91"/>
      <c r="E11" s="91"/>
      <c r="F11" s="91"/>
      <c r="G11" s="91"/>
      <c r="H11" s="91"/>
      <c r="I11" s="91"/>
      <c r="J11" s="91"/>
      <c r="K11" s="38"/>
      <c r="L11" s="37"/>
    </row>
    <row r="12" spans="1:12" s="30" customFormat="1" ht="18.75" customHeight="1">
      <c r="A12" s="90" t="s">
        <v>86</v>
      </c>
      <c r="B12" s="90"/>
      <c r="C12" s="90"/>
      <c r="D12" s="90"/>
      <c r="E12" s="90"/>
      <c r="F12" s="90"/>
      <c r="G12" s="90"/>
      <c r="H12" s="90"/>
      <c r="I12" s="90"/>
      <c r="J12" s="90"/>
      <c r="K12" s="38"/>
      <c r="L12" s="37"/>
    </row>
    <row r="13" spans="1:12" s="30" customFormat="1" ht="19.5" customHeight="1">
      <c r="A13" s="90" t="s">
        <v>87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ht="61.5" customHeight="1">
      <c r="A14" s="63" t="s">
        <v>60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2015-09-07T11:21:49Z</cp:lastPrinted>
  <dcterms:created xsi:type="dcterms:W3CDTF">2014-03-11T08:37:46Z</dcterms:created>
  <dcterms:modified xsi:type="dcterms:W3CDTF">2015-09-08T10:45:01Z</dcterms:modified>
</cp:coreProperties>
</file>